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onica.ornelas\Desktop\2026\Publicación\"/>
    </mc:Choice>
  </mc:AlternateContent>
  <bookViews>
    <workbookView xWindow="0" yWindow="0" windowWidth="19200" windowHeight="6900"/>
  </bookViews>
  <sheets>
    <sheet name="CALENDARIO" sheetId="3" r:id="rId1"/>
  </sheets>
  <calcPr calcId="152511"/>
</workbook>
</file>

<file path=xl/calcChain.xml><?xml version="1.0" encoding="utf-8"?>
<calcChain xmlns="http://schemas.openxmlformats.org/spreadsheetml/2006/main">
  <c r="D76" i="3" l="1"/>
  <c r="D16" i="3" l="1"/>
  <c r="D17" i="3"/>
  <c r="D18" i="3"/>
  <c r="D19" i="3"/>
  <c r="D20" i="3"/>
  <c r="D21" i="3"/>
  <c r="D22" i="3"/>
  <c r="D23" i="3"/>
  <c r="D24" i="3"/>
  <c r="D43" i="3" l="1"/>
  <c r="D42" i="3"/>
  <c r="D37" i="3" l="1"/>
  <c r="D8" i="3" l="1"/>
  <c r="D9" i="3"/>
  <c r="D10" i="3"/>
  <c r="D11" i="3"/>
  <c r="D12" i="3"/>
  <c r="D13" i="3"/>
  <c r="D53" i="3" l="1"/>
  <c r="D54" i="3"/>
  <c r="D56" i="3"/>
  <c r="D57" i="3"/>
  <c r="D44" i="3"/>
  <c r="D41" i="3"/>
  <c r="D40" i="3"/>
  <c r="D39" i="3"/>
  <c r="D38" i="3"/>
  <c r="D36" i="3"/>
  <c r="D34" i="3"/>
  <c r="D33" i="3"/>
  <c r="D32" i="3"/>
  <c r="D31" i="3"/>
  <c r="D30" i="3"/>
  <c r="D29" i="3"/>
  <c r="D28" i="3"/>
  <c r="D27" i="3"/>
  <c r="D26" i="3"/>
  <c r="D14" i="3"/>
  <c r="D78" i="3" l="1"/>
  <c r="D77" i="3"/>
  <c r="D66" i="3" l="1"/>
  <c r="D75" i="3" l="1"/>
  <c r="D74" i="3"/>
  <c r="D73" i="3"/>
  <c r="D72" i="3"/>
  <c r="P71" i="3"/>
  <c r="O71" i="3"/>
  <c r="N71" i="3"/>
  <c r="M71" i="3"/>
  <c r="L71" i="3"/>
  <c r="K71" i="3"/>
  <c r="J71" i="3"/>
  <c r="I71" i="3"/>
  <c r="H71" i="3"/>
  <c r="G71" i="3"/>
  <c r="F71" i="3"/>
  <c r="E71" i="3"/>
  <c r="D70" i="3"/>
  <c r="D69" i="3"/>
  <c r="D68" i="3"/>
  <c r="P67" i="3"/>
  <c r="O67" i="3"/>
  <c r="N67" i="3"/>
  <c r="M67" i="3"/>
  <c r="L67" i="3"/>
  <c r="K67" i="3"/>
  <c r="J67" i="3"/>
  <c r="I67" i="3"/>
  <c r="H67" i="3"/>
  <c r="G67" i="3"/>
  <c r="F67" i="3"/>
  <c r="E67" i="3"/>
  <c r="D65" i="3"/>
  <c r="D64" i="3"/>
  <c r="D63" i="3"/>
  <c r="D62" i="3"/>
  <c r="D61" i="3"/>
  <c r="D60" i="3"/>
  <c r="P59" i="3"/>
  <c r="O59" i="3"/>
  <c r="N59" i="3"/>
  <c r="M59" i="3"/>
  <c r="L59" i="3"/>
  <c r="K59" i="3"/>
  <c r="J59" i="3"/>
  <c r="I59" i="3"/>
  <c r="H59" i="3"/>
  <c r="G59" i="3"/>
  <c r="F59" i="3"/>
  <c r="E59" i="3"/>
  <c r="D58" i="3"/>
  <c r="P55" i="3"/>
  <c r="O55" i="3"/>
  <c r="N55" i="3"/>
  <c r="M55" i="3"/>
  <c r="L55" i="3"/>
  <c r="K55" i="3"/>
  <c r="J55" i="3"/>
  <c r="I55" i="3"/>
  <c r="H55" i="3"/>
  <c r="G55" i="3"/>
  <c r="F55" i="3"/>
  <c r="E55" i="3"/>
  <c r="D52" i="3"/>
  <c r="D51" i="3"/>
  <c r="D50" i="3"/>
  <c r="D49" i="3"/>
  <c r="D48" i="3"/>
  <c r="D47" i="3"/>
  <c r="D46" i="3"/>
  <c r="P45" i="3"/>
  <c r="O45" i="3"/>
  <c r="N45" i="3"/>
  <c r="M45" i="3"/>
  <c r="L45" i="3"/>
  <c r="K45" i="3"/>
  <c r="J45" i="3"/>
  <c r="I45" i="3"/>
  <c r="H45" i="3"/>
  <c r="G45" i="3"/>
  <c r="F45" i="3"/>
  <c r="E45" i="3"/>
  <c r="P35" i="3"/>
  <c r="O35" i="3"/>
  <c r="N35" i="3"/>
  <c r="M35" i="3"/>
  <c r="L35" i="3"/>
  <c r="K35" i="3"/>
  <c r="J35" i="3"/>
  <c r="I35" i="3"/>
  <c r="H35" i="3"/>
  <c r="G35" i="3"/>
  <c r="F35" i="3"/>
  <c r="E35" i="3"/>
  <c r="P25" i="3"/>
  <c r="O25" i="3"/>
  <c r="N25" i="3"/>
  <c r="M25" i="3"/>
  <c r="L25" i="3"/>
  <c r="K25" i="3"/>
  <c r="J25" i="3"/>
  <c r="I25" i="3"/>
  <c r="H25" i="3"/>
  <c r="G25" i="3"/>
  <c r="F25" i="3"/>
  <c r="E25" i="3"/>
  <c r="P15" i="3"/>
  <c r="O15" i="3"/>
  <c r="N15" i="3"/>
  <c r="M15" i="3"/>
  <c r="L15" i="3"/>
  <c r="K15" i="3"/>
  <c r="J15" i="3"/>
  <c r="I15" i="3"/>
  <c r="H15" i="3"/>
  <c r="G15" i="3"/>
  <c r="F15" i="3"/>
  <c r="E15" i="3"/>
  <c r="P7" i="3"/>
  <c r="O7" i="3"/>
  <c r="N7" i="3"/>
  <c r="M7" i="3"/>
  <c r="L7" i="3"/>
  <c r="K7" i="3"/>
  <c r="J7" i="3"/>
  <c r="I7" i="3"/>
  <c r="H7" i="3"/>
  <c r="G7" i="3"/>
  <c r="F7" i="3"/>
  <c r="E7" i="3"/>
  <c r="F6" i="3" l="1"/>
  <c r="H6" i="3"/>
  <c r="J6" i="3"/>
  <c r="L6" i="3"/>
  <c r="N6" i="3"/>
  <c r="P6" i="3"/>
  <c r="E6" i="3"/>
  <c r="G6" i="3"/>
  <c r="I6" i="3"/>
  <c r="K6" i="3"/>
  <c r="M6" i="3"/>
  <c r="O6" i="3"/>
  <c r="D7" i="3"/>
  <c r="D55" i="3"/>
  <c r="D71" i="3"/>
  <c r="D67" i="3"/>
  <c r="D45" i="3"/>
  <c r="D15" i="3"/>
  <c r="D35" i="3"/>
  <c r="D25" i="3"/>
  <c r="D59" i="3"/>
  <c r="D6" i="3" l="1"/>
</calcChain>
</file>

<file path=xl/sharedStrings.xml><?xml version="1.0" encoding="utf-8"?>
<sst xmlns="http://schemas.openxmlformats.org/spreadsheetml/2006/main" count="88" uniqueCount="88">
  <si>
    <t xml:space="preserve">Municipio de León </t>
  </si>
  <si>
    <t xml:space="preserve">Anual 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</si>
  <si>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</si>
  <si>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</si>
  <si>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</si>
  <si>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</si>
  <si>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</si>
  <si>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</si>
  <si>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</si>
  <si>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</si>
  <si>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</si>
  <si>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</si>
  <si>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</si>
  <si>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</si>
  <si>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</si>
  <si>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</si>
  <si>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</si>
  <si>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</si>
  <si>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</si>
  <si>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</si>
  <si>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</si>
  <si>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</si>
  <si>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</si>
  <si>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</si>
  <si>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</si>
  <si>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</si>
  <si>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</si>
  <si>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</si>
  <si>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</si>
  <si>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</si>
  <si>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</si>
  <si>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</si>
  <si>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</si>
  <si>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</si>
  <si>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</si>
  <si>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</si>
  <si>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</si>
  <si>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</si>
  <si>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</si>
  <si>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</si>
  <si>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</si>
  <si>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</si>
  <si>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</si>
  <si>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</si>
  <si>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</si>
  <si>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</si>
  <si>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</si>
  <si>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</si>
  <si>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</si>
  <si>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</si>
  <si>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</si>
  <si>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</si>
  <si>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</si>
  <si>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</si>
  <si>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</si>
  <si>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</si>
  <si>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</si>
  <si>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</si>
  <si>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</si>
  <si>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</si>
  <si>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</si>
  <si>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</si>
  <si>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</si>
  <si>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</si>
  <si>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</si>
  <si>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</si>
  <si>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</si>
  <si>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</si>
  <si>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</si>
  <si>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</si>
  <si>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</si>
  <si>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</si>
  <si>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</si>
  <si>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</si>
  <si>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</si>
  <si>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</si>
  <si>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</si>
  <si>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</si>
  <si>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</si>
  <si>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</si>
  <si>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</si>
  <si>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</si>
  <si>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</si>
  <si>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</si>
  <si>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Transferencias Internas y Asignaciones al Sector Público</t>
  </si>
  <si>
    <t>Transferencias a la Seguridad Social</t>
  </si>
  <si>
    <t>Donativos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</si>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</sst>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13" xfId="0" applyFont="1" applyFill="1" applyBorder="1" applyAlignment="1">
      <alignment wrapText="1"/>
    </xf>
    <xf numFmtId="0" fontId="4" fillId="0" borderId="7" xfId="0" applyFont="1" applyBorder="1"/>
    <xf numFmtId="164" fontId="5" fillId="0" borderId="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wrapText="1"/>
    </xf>
    <xf numFmtId="164" fontId="5" fillId="0" borderId="7" xfId="0" applyNumberFormat="1" applyFont="1" applyFill="1" applyBorder="1" applyAlignment="1"/>
    <xf numFmtId="0" fontId="5" fillId="0" borderId="8" xfId="0" applyFont="1" applyBorder="1" applyAlignment="1">
      <alignment wrapText="1"/>
    </xf>
    <xf numFmtId="164" fontId="5" fillId="0" borderId="8" xfId="0" applyNumberFormat="1" applyFont="1" applyFill="1" applyBorder="1" applyAlignment="1"/>
    <xf numFmtId="0" fontId="4" fillId="0" borderId="9" xfId="0" applyFont="1" applyBorder="1" applyAlignment="1">
      <alignment horizontal="left" indent="2"/>
    </xf>
    <xf numFmtId="164" fontId="4" fillId="0" borderId="9" xfId="0" applyNumberFormat="1" applyFont="1" applyBorder="1" applyAlignment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164" fontId="5" fillId="0" borderId="9" xfId="0" applyNumberFormat="1" applyFont="1" applyBorder="1" applyAlignment="1"/>
    <xf numFmtId="0" fontId="4" fillId="0" borderId="9" xfId="0" applyFont="1" applyBorder="1" applyAlignment="1">
      <alignment horizontal="left" wrapText="1" indent="2"/>
    </xf>
    <xf numFmtId="0" fontId="5" fillId="0" borderId="9" xfId="0" applyFont="1" applyBorder="1"/>
    <xf numFmtId="0" fontId="4" fillId="0" borderId="10" xfId="0" applyFont="1" applyBorder="1" applyAlignment="1">
      <alignment horizontal="left" wrapText="1" indent="2"/>
    </xf>
    <xf numFmtId="164" fontId="4" fillId="0" borderId="10" xfId="0" applyNumberFormat="1" applyFont="1" applyBorder="1" applyAlignment="1"/>
    <xf numFmtId="0" fontId="7" fillId="2" borderId="3" xfId="0" applyFont="1" applyFill="1" applyBorder="1" applyAlignment="1">
      <alignment wrapText="1"/>
    </xf>
    <xf numFmtId="0" fontId="7" fillId="2" borderId="0" xfId="0" applyFont="1" applyFill="1" applyBorder="1"/>
    <xf numFmtId="0" fontId="7" fillId="2" borderId="4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43" fontId="4" fillId="0" borderId="0" xfId="5" applyFont="1"/>
  </cellXfs>
  <cellStyles count="6">
    <cellStyle name="A3 297 x 420 mm" xfId="1"/>
    <cellStyle name="Millares" xfId="5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9"/>
  <sheetViews>
    <sheetView showGridLines="0" tabSelected="1" topLeftCell="C1" zoomScale="110" zoomScaleNormal="110" workbookViewId="0">
      <selection activeCell="C2" sqref="C2:P2"/>
    </sheetView>
  </sheetViews>
  <sheetFormatPr baseColWidth="10" defaultColWidth="11.3984375" defaultRowHeight="10" x14ac:dyDescent="0.2"/>
  <cols>
    <col min="1" max="1" width="2.3984375" style="2" customWidth="1"/>
    <col min="2" max="2" width="2.69921875" style="1" customWidth="1"/>
    <col min="3" max="3" width="66" style="1" bestFit="1" customWidth="1"/>
    <col min="4" max="4" width="14.59765625" style="2" bestFit="1" customWidth="1"/>
    <col min="5" max="5" width="13.8984375" style="2" customWidth="1"/>
    <col min="6" max="6" width="12.3984375" style="2" bestFit="1" customWidth="1"/>
    <col min="7" max="16" width="12" style="2" bestFit="1" customWidth="1"/>
    <col min="17" max="16384" width="11.3984375" style="2"/>
  </cols>
  <sheetData>
    <row r="1" spans="2:16" x14ac:dyDescent="0.2">
      <c r="D1" s="29"/>
    </row>
    <row r="2" spans="2:16" ht="10.5" x14ac:dyDescent="0.25">
      <c r="C2" s="23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2:16" x14ac:dyDescent="0.2"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2:16" ht="10.5" x14ac:dyDescent="0.25">
      <c r="C4" s="26" t="s">
        <v>87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 ht="10.5" x14ac:dyDescent="0.25">
      <c r="B5" s="3"/>
      <c r="C5" s="4"/>
      <c r="D5" s="5" t="s">
        <v>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5" t="s">
        <v>22</v>
      </c>
      <c r="P5" s="5" t="s">
        <v>23</v>
      </c>
    </row>
    <row r="6" spans="2:16" ht="10.5" x14ac:dyDescent="0.25">
      <c r="B6" s="6"/>
      <c r="C6" s="7" t="s">
        <v>2</v>
      </c>
      <c r="D6" s="8">
        <f t="shared" ref="D6:P6" si="0">SUM(D7+D15+D25+D35+D45+D55+D59+D67+D71)</f>
        <v>9292638669.6800022</v>
      </c>
      <c r="E6" s="8">
        <f t="shared" si="0"/>
        <v>2077172758.1833334</v>
      </c>
      <c r="F6" s="8">
        <f t="shared" si="0"/>
        <v>1347935389.3578789</v>
      </c>
      <c r="G6" s="8">
        <f t="shared" si="0"/>
        <v>692799209.76787877</v>
      </c>
      <c r="H6" s="8">
        <f t="shared" si="0"/>
        <v>721682073.05787873</v>
      </c>
      <c r="I6" s="8">
        <f t="shared" si="0"/>
        <v>753119796.06787884</v>
      </c>
      <c r="J6" s="8">
        <f t="shared" si="0"/>
        <v>579828486.37787879</v>
      </c>
      <c r="K6" s="8">
        <f t="shared" si="0"/>
        <v>674058017.2378788</v>
      </c>
      <c r="L6" s="8">
        <f t="shared" si="0"/>
        <v>594978068.32787883</v>
      </c>
      <c r="M6" s="8">
        <f t="shared" si="0"/>
        <v>443776951.96787876</v>
      </c>
      <c r="N6" s="8">
        <f t="shared" si="0"/>
        <v>549801870.13787878</v>
      </c>
      <c r="O6" s="8">
        <f t="shared" si="0"/>
        <v>455154443.35787874</v>
      </c>
      <c r="P6" s="8">
        <f t="shared" si="0"/>
        <v>402331605.53787881</v>
      </c>
    </row>
    <row r="7" spans="2:16" ht="10.5" x14ac:dyDescent="0.25">
      <c r="B7" s="6"/>
      <c r="C7" s="9" t="s">
        <v>3</v>
      </c>
      <c r="D7" s="10">
        <f t="shared" ref="D7:P7" si="1">SUM(D8:D14)</f>
        <v>3763656933.2300005</v>
      </c>
      <c r="E7" s="10">
        <f t="shared" si="1"/>
        <v>313638048</v>
      </c>
      <c r="F7" s="10">
        <f t="shared" si="1"/>
        <v>313638048</v>
      </c>
      <c r="G7" s="10">
        <f t="shared" si="1"/>
        <v>313638048</v>
      </c>
      <c r="H7" s="10">
        <f t="shared" si="1"/>
        <v>313638048</v>
      </c>
      <c r="I7" s="10">
        <f t="shared" si="1"/>
        <v>313638048</v>
      </c>
      <c r="J7" s="10">
        <f t="shared" si="1"/>
        <v>313638048</v>
      </c>
      <c r="K7" s="10">
        <f t="shared" si="1"/>
        <v>313638048</v>
      </c>
      <c r="L7" s="10">
        <f t="shared" si="1"/>
        <v>313638048</v>
      </c>
      <c r="M7" s="10">
        <f t="shared" si="1"/>
        <v>313638048</v>
      </c>
      <c r="N7" s="10">
        <f t="shared" si="1"/>
        <v>313638048</v>
      </c>
      <c r="O7" s="10">
        <f t="shared" si="1"/>
        <v>313638048</v>
      </c>
      <c r="P7" s="10">
        <f t="shared" si="1"/>
        <v>313638405.23000008</v>
      </c>
    </row>
    <row r="8" spans="2:16" x14ac:dyDescent="0.2">
      <c r="C8" s="11" t="s">
        <v>24</v>
      </c>
      <c r="D8" s="12">
        <f t="shared" ref="D8:D78" si="2">SUM(E8:P8)</f>
        <v>1702530483.9400008</v>
      </c>
      <c r="E8" s="12">
        <v>141877537.83333337</v>
      </c>
      <c r="F8" s="12">
        <v>141877537.83333337</v>
      </c>
      <c r="G8" s="12">
        <v>141877537.83333337</v>
      </c>
      <c r="H8" s="12">
        <v>141877537.83333337</v>
      </c>
      <c r="I8" s="12">
        <v>141877537.83333337</v>
      </c>
      <c r="J8" s="12">
        <v>141877537.83333337</v>
      </c>
      <c r="K8" s="12">
        <v>141877537.83333337</v>
      </c>
      <c r="L8" s="12">
        <v>141877537.83333337</v>
      </c>
      <c r="M8" s="12">
        <v>141877537.83333337</v>
      </c>
      <c r="N8" s="12">
        <v>141877537.83333337</v>
      </c>
      <c r="O8" s="12">
        <v>141877537.83333337</v>
      </c>
      <c r="P8" s="12">
        <v>141877567.77333337</v>
      </c>
    </row>
    <row r="9" spans="2:16" ht="10.5" x14ac:dyDescent="0.25">
      <c r="B9" s="13"/>
      <c r="C9" s="11" t="s">
        <v>25</v>
      </c>
      <c r="D9" s="12">
        <f t="shared" si="2"/>
        <v>26000000.000000004</v>
      </c>
      <c r="E9" s="12">
        <v>2166666.6666666665</v>
      </c>
      <c r="F9" s="12">
        <v>2166666.6666666665</v>
      </c>
      <c r="G9" s="12">
        <v>2166666.6666666665</v>
      </c>
      <c r="H9" s="12">
        <v>2166666.6666666665</v>
      </c>
      <c r="I9" s="12">
        <v>2166666.6666666665</v>
      </c>
      <c r="J9" s="12">
        <v>2166666.6666666665</v>
      </c>
      <c r="K9" s="12">
        <v>2166666.6666666665</v>
      </c>
      <c r="L9" s="12">
        <v>2166666.6666666665</v>
      </c>
      <c r="M9" s="12">
        <v>2166666.6666666665</v>
      </c>
      <c r="N9" s="12">
        <v>2166666.6666666665</v>
      </c>
      <c r="O9" s="12">
        <v>2166666.6666666665</v>
      </c>
      <c r="P9" s="12">
        <v>2166666.6666666665</v>
      </c>
    </row>
    <row r="10" spans="2:16" ht="10.5" x14ac:dyDescent="0.25">
      <c r="B10" s="13"/>
      <c r="C10" s="11" t="s">
        <v>26</v>
      </c>
      <c r="D10" s="12">
        <f t="shared" si="2"/>
        <v>371399956.54999995</v>
      </c>
      <c r="E10" s="12">
        <v>30949991.749999996</v>
      </c>
      <c r="F10" s="12">
        <v>30949991.749999996</v>
      </c>
      <c r="G10" s="12">
        <v>30949991.749999996</v>
      </c>
      <c r="H10" s="12">
        <v>30949991.749999996</v>
      </c>
      <c r="I10" s="12">
        <v>30949991.749999996</v>
      </c>
      <c r="J10" s="12">
        <v>30949991.749999996</v>
      </c>
      <c r="K10" s="12">
        <v>30949991.749999996</v>
      </c>
      <c r="L10" s="12">
        <v>30949991.749999996</v>
      </c>
      <c r="M10" s="12">
        <v>30949991.749999996</v>
      </c>
      <c r="N10" s="12">
        <v>30949991.749999996</v>
      </c>
      <c r="O10" s="12">
        <v>30949991.749999996</v>
      </c>
      <c r="P10" s="12">
        <v>30950047.300000012</v>
      </c>
    </row>
    <row r="11" spans="2:16" ht="10.5" x14ac:dyDescent="0.25">
      <c r="B11" s="13"/>
      <c r="C11" s="11" t="s">
        <v>27</v>
      </c>
      <c r="D11" s="12">
        <f t="shared" si="2"/>
        <v>803343522.90999985</v>
      </c>
      <c r="E11" s="12">
        <v>66945289.249999985</v>
      </c>
      <c r="F11" s="12">
        <v>66945289.249999985</v>
      </c>
      <c r="G11" s="12">
        <v>66945289.249999985</v>
      </c>
      <c r="H11" s="12">
        <v>66945289.249999985</v>
      </c>
      <c r="I11" s="12">
        <v>66945289.249999985</v>
      </c>
      <c r="J11" s="12">
        <v>66945289.249999985</v>
      </c>
      <c r="K11" s="12">
        <v>66945289.249999985</v>
      </c>
      <c r="L11" s="12">
        <v>66945289.249999985</v>
      </c>
      <c r="M11" s="12">
        <v>66945289.249999985</v>
      </c>
      <c r="N11" s="12">
        <v>66945289.249999985</v>
      </c>
      <c r="O11" s="12">
        <v>66945289.249999985</v>
      </c>
      <c r="P11" s="12">
        <v>66945341.160000011</v>
      </c>
    </row>
    <row r="12" spans="2:16" ht="10.5" x14ac:dyDescent="0.25">
      <c r="B12" s="13"/>
      <c r="C12" s="11" t="s">
        <v>28</v>
      </c>
      <c r="D12" s="12">
        <f t="shared" si="2"/>
        <v>860382969.82999992</v>
      </c>
      <c r="E12" s="12">
        <v>71698562.49999997</v>
      </c>
      <c r="F12" s="12">
        <v>71698562.49999997</v>
      </c>
      <c r="G12" s="12">
        <v>71698562.49999997</v>
      </c>
      <c r="H12" s="12">
        <v>71698562.49999997</v>
      </c>
      <c r="I12" s="12">
        <v>71698562.49999997</v>
      </c>
      <c r="J12" s="12">
        <v>71698562.49999997</v>
      </c>
      <c r="K12" s="12">
        <v>71698562.49999997</v>
      </c>
      <c r="L12" s="12">
        <v>71698562.49999997</v>
      </c>
      <c r="M12" s="12">
        <v>71698562.49999997</v>
      </c>
      <c r="N12" s="12">
        <v>71698562.49999997</v>
      </c>
      <c r="O12" s="12">
        <v>71698562.49999997</v>
      </c>
      <c r="P12" s="12">
        <v>71698782.330000058</v>
      </c>
    </row>
    <row r="13" spans="2:16" ht="10.5" x14ac:dyDescent="0.25">
      <c r="B13" s="13"/>
      <c r="C13" s="11" t="s">
        <v>29</v>
      </c>
      <c r="D13" s="12">
        <f t="shared" si="2"/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2:16" ht="10.5" x14ac:dyDescent="0.25">
      <c r="B14" s="13"/>
      <c r="C14" s="11" t="s">
        <v>30</v>
      </c>
      <c r="D14" s="12">
        <f t="shared" si="2"/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2:16" ht="10.5" x14ac:dyDescent="0.25">
      <c r="B15" s="13"/>
      <c r="C15" s="14" t="s">
        <v>4</v>
      </c>
      <c r="D15" s="15">
        <f>SUM(D16:D24)</f>
        <v>395508685.03999996</v>
      </c>
      <c r="E15" s="15">
        <f t="shared" ref="E15:P15" si="3">SUM(E16:E24)</f>
        <v>107108328.41</v>
      </c>
      <c r="F15" s="15">
        <f t="shared" si="3"/>
        <v>125303545.22</v>
      </c>
      <c r="G15" s="15">
        <f t="shared" si="3"/>
        <v>16035355.369999999</v>
      </c>
      <c r="H15" s="15">
        <f t="shared" si="3"/>
        <v>15853846.199999999</v>
      </c>
      <c r="I15" s="15">
        <f t="shared" si="3"/>
        <v>18752940.969999999</v>
      </c>
      <c r="J15" s="15">
        <f t="shared" si="3"/>
        <v>15938215.639999999</v>
      </c>
      <c r="K15" s="15">
        <f t="shared" si="3"/>
        <v>16075872.359999998</v>
      </c>
      <c r="L15" s="15">
        <f t="shared" si="3"/>
        <v>16325722.239999998</v>
      </c>
      <c r="M15" s="15">
        <f t="shared" si="3"/>
        <v>16707253.439999999</v>
      </c>
      <c r="N15" s="15">
        <f t="shared" si="3"/>
        <v>15882452.799999999</v>
      </c>
      <c r="O15" s="15">
        <f t="shared" si="3"/>
        <v>15782250.559999999</v>
      </c>
      <c r="P15" s="15">
        <f t="shared" si="3"/>
        <v>15742901.829999998</v>
      </c>
    </row>
    <row r="16" spans="2:16" x14ac:dyDescent="0.2">
      <c r="B16" s="2"/>
      <c r="C16" s="16" t="s">
        <v>31</v>
      </c>
      <c r="D16" s="12">
        <f t="shared" si="2"/>
        <v>17683567.879999999</v>
      </c>
      <c r="E16" s="12">
        <v>5104068.5399999991</v>
      </c>
      <c r="F16" s="12">
        <v>10181132.9</v>
      </c>
      <c r="G16" s="12">
        <v>113583.53</v>
      </c>
      <c r="H16" s="12">
        <v>54861.34</v>
      </c>
      <c r="I16" s="12">
        <v>1308635.8999999999</v>
      </c>
      <c r="J16" s="12">
        <v>64246.1</v>
      </c>
      <c r="K16" s="12">
        <v>189203.37</v>
      </c>
      <c r="L16" s="12">
        <v>141863.99</v>
      </c>
      <c r="M16" s="12">
        <v>466299.01</v>
      </c>
      <c r="N16" s="12">
        <v>24425.449999999997</v>
      </c>
      <c r="O16" s="12">
        <v>24245.19</v>
      </c>
      <c r="P16" s="12">
        <v>11002.560000000001</v>
      </c>
    </row>
    <row r="17" spans="2:16" ht="10.5" x14ac:dyDescent="0.25">
      <c r="B17" s="13"/>
      <c r="C17" s="16" t="s">
        <v>32</v>
      </c>
      <c r="D17" s="12">
        <f t="shared" si="2"/>
        <v>27307638.20999999</v>
      </c>
      <c r="E17" s="12">
        <v>14467420.149999999</v>
      </c>
      <c r="F17" s="12">
        <v>10403674.26</v>
      </c>
      <c r="G17" s="12">
        <v>238813.15</v>
      </c>
      <c r="H17" s="12">
        <v>214664.36</v>
      </c>
      <c r="I17" s="12">
        <v>352759.06</v>
      </c>
      <c r="J17" s="12">
        <v>256989.15</v>
      </c>
      <c r="K17" s="12">
        <v>208138.36</v>
      </c>
      <c r="L17" s="12">
        <v>335256.06</v>
      </c>
      <c r="M17" s="12">
        <v>202013.16</v>
      </c>
      <c r="N17" s="12">
        <v>262941.16000000003</v>
      </c>
      <c r="O17" s="12">
        <v>192052.53</v>
      </c>
      <c r="P17" s="12">
        <v>172916.81</v>
      </c>
    </row>
    <row r="18" spans="2:16" ht="10.5" x14ac:dyDescent="0.25">
      <c r="B18" s="13"/>
      <c r="C18" s="16" t="s">
        <v>33</v>
      </c>
      <c r="D18" s="12">
        <f t="shared" si="2"/>
        <v>2247518</v>
      </c>
      <c r="E18" s="12">
        <v>2010090</v>
      </c>
      <c r="F18" s="12">
        <v>43398</v>
      </c>
      <c r="G18" s="12">
        <v>2000</v>
      </c>
      <c r="H18" s="12">
        <v>0</v>
      </c>
      <c r="I18" s="12">
        <v>96075</v>
      </c>
      <c r="J18" s="12">
        <v>0</v>
      </c>
      <c r="K18" s="12">
        <v>0</v>
      </c>
      <c r="L18" s="12">
        <v>0</v>
      </c>
      <c r="M18" s="12">
        <v>95955</v>
      </c>
      <c r="N18" s="12">
        <v>0</v>
      </c>
      <c r="O18" s="12">
        <v>0</v>
      </c>
      <c r="P18" s="12">
        <v>0</v>
      </c>
    </row>
    <row r="19" spans="2:16" ht="10.5" x14ac:dyDescent="0.25">
      <c r="B19" s="13"/>
      <c r="C19" s="16" t="s">
        <v>34</v>
      </c>
      <c r="D19" s="12">
        <f t="shared" si="2"/>
        <v>37854649.370000005</v>
      </c>
      <c r="E19" s="12">
        <v>14170242.050000001</v>
      </c>
      <c r="F19" s="12">
        <v>22791443.119999997</v>
      </c>
      <c r="G19" s="12">
        <v>99741.08</v>
      </c>
      <c r="H19" s="12">
        <v>75217.799999999988</v>
      </c>
      <c r="I19" s="12">
        <v>208982.72</v>
      </c>
      <c r="J19" s="12">
        <v>67584.03</v>
      </c>
      <c r="K19" s="12">
        <v>76090.03</v>
      </c>
      <c r="L19" s="12">
        <v>98829.84</v>
      </c>
      <c r="M19" s="12">
        <v>113673.50000000003</v>
      </c>
      <c r="N19" s="12">
        <v>58543.03</v>
      </c>
      <c r="O19" s="12">
        <v>48528.67</v>
      </c>
      <c r="P19" s="12">
        <v>45773.5</v>
      </c>
    </row>
    <row r="20" spans="2:16" ht="10.5" x14ac:dyDescent="0.25">
      <c r="B20" s="13"/>
      <c r="C20" s="16" t="s">
        <v>35</v>
      </c>
      <c r="D20" s="12">
        <f t="shared" si="2"/>
        <v>32419634.609999996</v>
      </c>
      <c r="E20" s="12">
        <v>3992881.4800000004</v>
      </c>
      <c r="F20" s="12">
        <v>15075385.299999999</v>
      </c>
      <c r="G20" s="12">
        <v>1304564.4799999997</v>
      </c>
      <c r="H20" s="12">
        <v>1306384.9099999999</v>
      </c>
      <c r="I20" s="12">
        <v>1484863.0199999998</v>
      </c>
      <c r="J20" s="12">
        <v>1305599.7399999998</v>
      </c>
      <c r="K20" s="12">
        <v>1298215.4799999997</v>
      </c>
      <c r="L20" s="12">
        <v>1449842.5399999998</v>
      </c>
      <c r="M20" s="12">
        <v>1315801.0799999998</v>
      </c>
      <c r="N20" s="12">
        <v>1300407.69</v>
      </c>
      <c r="O20" s="12">
        <v>1293318.2399999998</v>
      </c>
      <c r="P20" s="12">
        <v>1292370.6499999999</v>
      </c>
    </row>
    <row r="21" spans="2:16" ht="10.5" x14ac:dyDescent="0.25">
      <c r="B21" s="13"/>
      <c r="C21" s="16" t="s">
        <v>36</v>
      </c>
      <c r="D21" s="12">
        <f t="shared" si="2"/>
        <v>171472037.97999996</v>
      </c>
      <c r="E21" s="12">
        <v>15268520.139999999</v>
      </c>
      <c r="F21" s="12">
        <v>14203560.139999999</v>
      </c>
      <c r="G21" s="12">
        <v>14203560.139999999</v>
      </c>
      <c r="H21" s="12">
        <v>14167916.979999999</v>
      </c>
      <c r="I21" s="12">
        <v>14203560.139999999</v>
      </c>
      <c r="J21" s="12">
        <v>14203560.139999999</v>
      </c>
      <c r="K21" s="12">
        <v>14203560.139999999</v>
      </c>
      <c r="L21" s="12">
        <v>14203560.139999999</v>
      </c>
      <c r="M21" s="12">
        <v>14203560.139999999</v>
      </c>
      <c r="N21" s="12">
        <v>14203560.139999999</v>
      </c>
      <c r="O21" s="12">
        <v>14203560.139999999</v>
      </c>
      <c r="P21" s="12">
        <v>14203559.599999998</v>
      </c>
    </row>
    <row r="22" spans="2:16" ht="10.5" x14ac:dyDescent="0.25">
      <c r="B22" s="13"/>
      <c r="C22" s="16" t="s">
        <v>37</v>
      </c>
      <c r="D22" s="12">
        <f t="shared" si="2"/>
        <v>46188595.829999998</v>
      </c>
      <c r="E22" s="12">
        <v>31719375.199999999</v>
      </c>
      <c r="F22" s="12">
        <v>13567334.359999999</v>
      </c>
      <c r="G22" s="12">
        <v>36450</v>
      </c>
      <c r="H22" s="12">
        <v>5188</v>
      </c>
      <c r="I22" s="12">
        <v>681904.74</v>
      </c>
      <c r="J22" s="12">
        <v>3100</v>
      </c>
      <c r="K22" s="12">
        <v>67027.87</v>
      </c>
      <c r="L22" s="12">
        <v>14383</v>
      </c>
      <c r="M22" s="12">
        <v>89467.66</v>
      </c>
      <c r="N22" s="12">
        <v>2667</v>
      </c>
      <c r="O22" s="12">
        <v>0</v>
      </c>
      <c r="P22" s="12">
        <v>1698</v>
      </c>
    </row>
    <row r="23" spans="2:16" ht="10.5" x14ac:dyDescent="0.25">
      <c r="B23" s="13"/>
      <c r="C23" s="16" t="s">
        <v>38</v>
      </c>
      <c r="D23" s="12">
        <f t="shared" si="2"/>
        <v>32059725</v>
      </c>
      <c r="E23" s="12">
        <v>2066961</v>
      </c>
      <c r="F23" s="12">
        <v>29992764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2:16" ht="10.5" x14ac:dyDescent="0.25">
      <c r="B24" s="13"/>
      <c r="C24" s="16" t="s">
        <v>39</v>
      </c>
      <c r="D24" s="12">
        <f t="shared" si="2"/>
        <v>28275318.16</v>
      </c>
      <c r="E24" s="12">
        <v>18308769.850000001</v>
      </c>
      <c r="F24" s="12">
        <v>9044853.1400000006</v>
      </c>
      <c r="G24" s="12">
        <v>36642.989999999991</v>
      </c>
      <c r="H24" s="12">
        <v>29612.809999999998</v>
      </c>
      <c r="I24" s="12">
        <v>416160.38999999996</v>
      </c>
      <c r="J24" s="12">
        <v>37136.479999999996</v>
      </c>
      <c r="K24" s="12">
        <v>33637.11</v>
      </c>
      <c r="L24" s="12">
        <v>81986.67</v>
      </c>
      <c r="M24" s="12">
        <v>220483.89</v>
      </c>
      <c r="N24" s="12">
        <v>29908.329999999998</v>
      </c>
      <c r="O24" s="12">
        <v>20545.79</v>
      </c>
      <c r="P24" s="12">
        <v>15580.71</v>
      </c>
    </row>
    <row r="25" spans="2:16" ht="10.5" x14ac:dyDescent="0.25">
      <c r="B25" s="13"/>
      <c r="C25" s="14" t="s">
        <v>5</v>
      </c>
      <c r="D25" s="15">
        <f t="shared" ref="D25:P25" si="4">SUM(D26:D34)</f>
        <v>2017608146.1900005</v>
      </c>
      <c r="E25" s="15">
        <f t="shared" si="4"/>
        <v>1237316891.6433332</v>
      </c>
      <c r="F25" s="15">
        <f t="shared" si="4"/>
        <v>160610148.93787879</v>
      </c>
      <c r="G25" s="15">
        <f t="shared" si="4"/>
        <v>114343101.71787879</v>
      </c>
      <c r="H25" s="15">
        <f t="shared" si="4"/>
        <v>51531777.157878771</v>
      </c>
      <c r="I25" s="15">
        <f t="shared" si="4"/>
        <v>52614674.517878793</v>
      </c>
      <c r="J25" s="15">
        <f t="shared" si="4"/>
        <v>48376755.67787879</v>
      </c>
      <c r="K25" s="15">
        <f t="shared" si="4"/>
        <v>90637970.477878779</v>
      </c>
      <c r="L25" s="15">
        <f t="shared" si="4"/>
        <v>158565927.51787877</v>
      </c>
      <c r="M25" s="15">
        <f t="shared" si="4"/>
        <v>21394598.187878788</v>
      </c>
      <c r="N25" s="15">
        <f t="shared" si="4"/>
        <v>46223259.36787878</v>
      </c>
      <c r="O25" s="15">
        <f t="shared" si="4"/>
        <v>19897170.547878791</v>
      </c>
      <c r="P25" s="15">
        <f t="shared" si="4"/>
        <v>16095870.437878788</v>
      </c>
    </row>
    <row r="26" spans="2:16" x14ac:dyDescent="0.2">
      <c r="B26" s="2"/>
      <c r="C26" s="16" t="s">
        <v>40</v>
      </c>
      <c r="D26" s="12">
        <f t="shared" si="2"/>
        <v>256872920.65999991</v>
      </c>
      <c r="E26" s="12">
        <v>148886825.62999994</v>
      </c>
      <c r="F26" s="12">
        <v>2439477.9700000002</v>
      </c>
      <c r="G26" s="12">
        <v>7213124.4000000004</v>
      </c>
      <c r="H26" s="12">
        <v>1097463.7</v>
      </c>
      <c r="I26" s="12">
        <v>262342.69</v>
      </c>
      <c r="J26" s="12">
        <v>95663.69</v>
      </c>
      <c r="K26" s="12">
        <v>95605.69</v>
      </c>
      <c r="L26" s="12">
        <v>92882132.689999998</v>
      </c>
      <c r="M26" s="12">
        <v>273657.69</v>
      </c>
      <c r="N26" s="12">
        <v>3445916.73</v>
      </c>
      <c r="O26" s="12">
        <v>90062.69</v>
      </c>
      <c r="P26" s="12">
        <v>90647.09</v>
      </c>
    </row>
    <row r="27" spans="2:16" ht="10.5" x14ac:dyDescent="0.25">
      <c r="B27" s="13"/>
      <c r="C27" s="16" t="s">
        <v>41</v>
      </c>
      <c r="D27" s="12">
        <f t="shared" si="2"/>
        <v>138425141.79999998</v>
      </c>
      <c r="E27" s="12">
        <v>78627630.886666685</v>
      </c>
      <c r="F27" s="12">
        <v>16077829.826666668</v>
      </c>
      <c r="G27" s="12">
        <v>2651437.4066666667</v>
      </c>
      <c r="H27" s="12">
        <v>2011890.4066666665</v>
      </c>
      <c r="I27" s="12">
        <v>15169040.216666667</v>
      </c>
      <c r="J27" s="12">
        <v>4585805.4266666668</v>
      </c>
      <c r="K27" s="12">
        <v>4313783.8966666665</v>
      </c>
      <c r="L27" s="12">
        <v>11053364.996666666</v>
      </c>
      <c r="M27" s="12">
        <v>1960098.3766666665</v>
      </c>
      <c r="N27" s="12">
        <v>642262.40666666662</v>
      </c>
      <c r="O27" s="12">
        <v>669357.40666666662</v>
      </c>
      <c r="P27" s="12">
        <v>662640.54666666663</v>
      </c>
    </row>
    <row r="28" spans="2:16" ht="10.5" x14ac:dyDescent="0.25">
      <c r="B28" s="13"/>
      <c r="C28" s="16" t="s">
        <v>42</v>
      </c>
      <c r="D28" s="12">
        <f t="shared" si="2"/>
        <v>234326493.60999998</v>
      </c>
      <c r="E28" s="12">
        <v>143251007.49666664</v>
      </c>
      <c r="F28" s="12">
        <v>34455057.63666667</v>
      </c>
      <c r="G28" s="12">
        <v>4131480.3666666667</v>
      </c>
      <c r="H28" s="12">
        <v>7471647.2966666669</v>
      </c>
      <c r="I28" s="12">
        <v>4316699.0966666667</v>
      </c>
      <c r="J28" s="12">
        <v>2342243.2966666669</v>
      </c>
      <c r="K28" s="12">
        <v>15951838.096666666</v>
      </c>
      <c r="L28" s="12">
        <v>2888309.7966666664</v>
      </c>
      <c r="M28" s="12">
        <v>2152690.0166666666</v>
      </c>
      <c r="N28" s="12">
        <v>8546659.2966666669</v>
      </c>
      <c r="O28" s="12">
        <v>3280611.0966666662</v>
      </c>
      <c r="P28" s="12">
        <v>5538250.1166666662</v>
      </c>
    </row>
    <row r="29" spans="2:16" ht="10.5" x14ac:dyDescent="0.25">
      <c r="B29" s="13"/>
      <c r="C29" s="16" t="s">
        <v>43</v>
      </c>
      <c r="D29" s="12">
        <f t="shared" si="2"/>
        <v>66346578.410000004</v>
      </c>
      <c r="E29" s="12">
        <v>20100</v>
      </c>
      <c r="F29" s="12">
        <v>10309011</v>
      </c>
      <c r="G29" s="12">
        <v>41938880.410000004</v>
      </c>
      <c r="H29" s="12">
        <v>1911591</v>
      </c>
      <c r="I29" s="12">
        <v>1911591</v>
      </c>
      <c r="J29" s="12">
        <v>1411591</v>
      </c>
      <c r="K29" s="12">
        <v>1411591</v>
      </c>
      <c r="L29" s="12">
        <v>1911591</v>
      </c>
      <c r="M29" s="12">
        <v>2111591</v>
      </c>
      <c r="N29" s="12">
        <v>2111591</v>
      </c>
      <c r="O29" s="12">
        <v>1185860</v>
      </c>
      <c r="P29" s="12">
        <v>111590</v>
      </c>
    </row>
    <row r="30" spans="2:16" ht="10.5" x14ac:dyDescent="0.25">
      <c r="B30" s="13"/>
      <c r="C30" s="16" t="s">
        <v>44</v>
      </c>
      <c r="D30" s="12">
        <f t="shared" si="2"/>
        <v>926255975.29000044</v>
      </c>
      <c r="E30" s="12">
        <v>774956225.8499999</v>
      </c>
      <c r="F30" s="12">
        <v>55476138.189999998</v>
      </c>
      <c r="G30" s="12">
        <v>37751205.289999992</v>
      </c>
      <c r="H30" s="12">
        <v>339177.19</v>
      </c>
      <c r="I30" s="12">
        <v>339226.19</v>
      </c>
      <c r="J30" s="12">
        <v>339406.19</v>
      </c>
      <c r="K30" s="12">
        <v>55338226.189999998</v>
      </c>
      <c r="L30" s="12">
        <v>338426.19</v>
      </c>
      <c r="M30" s="12">
        <v>338226.19</v>
      </c>
      <c r="N30" s="12">
        <v>338426.19</v>
      </c>
      <c r="O30" s="12">
        <v>338226.19</v>
      </c>
      <c r="P30" s="12">
        <v>363065.44</v>
      </c>
    </row>
    <row r="31" spans="2:16" ht="10.5" x14ac:dyDescent="0.25">
      <c r="B31" s="13"/>
      <c r="C31" s="16" t="s">
        <v>45</v>
      </c>
      <c r="D31" s="12">
        <f t="shared" si="2"/>
        <v>144274194.94000003</v>
      </c>
      <c r="E31" s="12">
        <v>58924209.100000001</v>
      </c>
      <c r="F31" s="12">
        <v>3278851.74</v>
      </c>
      <c r="G31" s="12">
        <v>1002752.24</v>
      </c>
      <c r="H31" s="12">
        <v>23005152.239999998</v>
      </c>
      <c r="I31" s="12">
        <v>7317589.2400000002</v>
      </c>
      <c r="J31" s="12">
        <v>21947414.91</v>
      </c>
      <c r="K31" s="12">
        <v>791951.24</v>
      </c>
      <c r="L31" s="12">
        <v>24590151.239999998</v>
      </c>
      <c r="M31" s="12">
        <v>859990.24</v>
      </c>
      <c r="N31" s="12">
        <v>1082330.24</v>
      </c>
      <c r="O31" s="12">
        <v>766151.24</v>
      </c>
      <c r="P31" s="12">
        <v>707651.27</v>
      </c>
    </row>
    <row r="32" spans="2:16" ht="10.5" x14ac:dyDescent="0.25">
      <c r="B32" s="13"/>
      <c r="C32" s="16" t="s">
        <v>46</v>
      </c>
      <c r="D32" s="12">
        <f t="shared" si="2"/>
        <v>7766583.5099999998</v>
      </c>
      <c r="E32" s="12">
        <v>2216626.6933333334</v>
      </c>
      <c r="F32" s="12">
        <v>1233872.3587878786</v>
      </c>
      <c r="G32" s="12">
        <v>683418.76878787857</v>
      </c>
      <c r="H32" s="12">
        <v>289442.7687878788</v>
      </c>
      <c r="I32" s="12">
        <v>1546138.4587878787</v>
      </c>
      <c r="J32" s="12">
        <v>377299.75878787885</v>
      </c>
      <c r="K32" s="12">
        <v>278777.65878787881</v>
      </c>
      <c r="L32" s="12">
        <v>231753.75878787879</v>
      </c>
      <c r="M32" s="12">
        <v>288609.4587878788</v>
      </c>
      <c r="N32" s="12">
        <v>243738.25878787879</v>
      </c>
      <c r="O32" s="12">
        <v>224875.74878787878</v>
      </c>
      <c r="P32" s="12">
        <v>152029.81878787879</v>
      </c>
    </row>
    <row r="33" spans="2:16" ht="10.5" x14ac:dyDescent="0.25">
      <c r="B33" s="13"/>
      <c r="C33" s="16" t="s">
        <v>47</v>
      </c>
      <c r="D33" s="12">
        <f t="shared" si="2"/>
        <v>127829257.37</v>
      </c>
      <c r="E33" s="12">
        <v>19643420.443333331</v>
      </c>
      <c r="F33" s="12">
        <v>24595077.303333335</v>
      </c>
      <c r="G33" s="12">
        <v>10466492.053333335</v>
      </c>
      <c r="H33" s="12">
        <v>3723304.6133333324</v>
      </c>
      <c r="I33" s="12">
        <v>14737932.173333336</v>
      </c>
      <c r="J33" s="12">
        <v>5134704.4833333343</v>
      </c>
      <c r="K33" s="12">
        <v>5580630.7533333348</v>
      </c>
      <c r="L33" s="12">
        <v>11445760.403333332</v>
      </c>
      <c r="M33" s="12">
        <v>6613147.7633333327</v>
      </c>
      <c r="N33" s="12">
        <v>18951418.723333333</v>
      </c>
      <c r="O33" s="12">
        <v>5339085.2833333351</v>
      </c>
      <c r="P33" s="12">
        <v>1598283.3733333328</v>
      </c>
    </row>
    <row r="34" spans="2:16" ht="10.5" x14ac:dyDescent="0.25">
      <c r="B34" s="13"/>
      <c r="C34" s="16" t="s">
        <v>48</v>
      </c>
      <c r="D34" s="12">
        <f t="shared" si="2"/>
        <v>115511000.59999998</v>
      </c>
      <c r="E34" s="12">
        <v>10790845.543333329</v>
      </c>
      <c r="F34" s="12">
        <v>12744832.91242424</v>
      </c>
      <c r="G34" s="12">
        <v>8504310.7824242432</v>
      </c>
      <c r="H34" s="12">
        <v>11682107.942424241</v>
      </c>
      <c r="I34" s="12">
        <v>7014115.4524242431</v>
      </c>
      <c r="J34" s="12">
        <v>12142626.92242424</v>
      </c>
      <c r="K34" s="12">
        <v>6875565.9524242431</v>
      </c>
      <c r="L34" s="12">
        <v>13224437.44242424</v>
      </c>
      <c r="M34" s="12">
        <v>6796587.4524242431</v>
      </c>
      <c r="N34" s="12">
        <v>10860916.522424238</v>
      </c>
      <c r="O34" s="12">
        <v>8002940.8924242435</v>
      </c>
      <c r="P34" s="12">
        <v>6871712.7824242422</v>
      </c>
    </row>
    <row r="35" spans="2:16" ht="10.5" x14ac:dyDescent="0.25">
      <c r="B35" s="13"/>
      <c r="C35" s="14" t="s">
        <v>6</v>
      </c>
      <c r="D35" s="15">
        <f>SUM(D36:D44)</f>
        <v>1758545192.6200004</v>
      </c>
      <c r="E35" s="15">
        <f t="shared" ref="E35:P35" si="5">SUM(E36:E44)</f>
        <v>371165389.67000002</v>
      </c>
      <c r="F35" s="15">
        <f t="shared" si="5"/>
        <v>297554163.93000001</v>
      </c>
      <c r="G35" s="15">
        <f t="shared" si="5"/>
        <v>119883060.16</v>
      </c>
      <c r="H35" s="15">
        <f t="shared" si="5"/>
        <v>105424440.5</v>
      </c>
      <c r="I35" s="15">
        <f t="shared" si="5"/>
        <v>288114836.48000002</v>
      </c>
      <c r="J35" s="15">
        <f t="shared" si="5"/>
        <v>83554189.699999988</v>
      </c>
      <c r="K35" s="15">
        <f t="shared" si="5"/>
        <v>111840388.16</v>
      </c>
      <c r="L35" s="15">
        <f t="shared" si="5"/>
        <v>81485706.700000003</v>
      </c>
      <c r="M35" s="15">
        <f t="shared" si="5"/>
        <v>71735789.699999988</v>
      </c>
      <c r="N35" s="15">
        <f t="shared" si="5"/>
        <v>105301842.91</v>
      </c>
      <c r="O35" s="15">
        <f t="shared" si="5"/>
        <v>85754247.939999968</v>
      </c>
      <c r="P35" s="15">
        <f t="shared" si="5"/>
        <v>36731136.769999996</v>
      </c>
    </row>
    <row r="36" spans="2:16" x14ac:dyDescent="0.2">
      <c r="B36" s="2"/>
      <c r="C36" s="16" t="s">
        <v>84</v>
      </c>
      <c r="D36" s="12">
        <f t="shared" si="2"/>
        <v>1055369216.46</v>
      </c>
      <c r="E36" s="12">
        <v>330674957.19</v>
      </c>
      <c r="F36" s="12">
        <v>78131025.699999988</v>
      </c>
      <c r="G36" s="12">
        <v>68056709.679999992</v>
      </c>
      <c r="H36" s="12">
        <v>68169275.219999999</v>
      </c>
      <c r="I36" s="12">
        <v>71260694.819999993</v>
      </c>
      <c r="J36" s="12">
        <v>67027075.219999991</v>
      </c>
      <c r="K36" s="12">
        <v>69058273.679999992</v>
      </c>
      <c r="L36" s="12">
        <v>68665226.219999999</v>
      </c>
      <c r="M36" s="12">
        <v>66412075.219999991</v>
      </c>
      <c r="N36" s="12">
        <v>69292997.819999993</v>
      </c>
      <c r="O36" s="12">
        <v>66043258.459999979</v>
      </c>
      <c r="P36" s="12">
        <v>32577647.229999997</v>
      </c>
    </row>
    <row r="37" spans="2:16" x14ac:dyDescent="0.2">
      <c r="B37" s="2"/>
      <c r="C37" s="16" t="s">
        <v>49</v>
      </c>
      <c r="D37" s="12">
        <f t="shared" ref="D37" si="6">SUM(E37:P37)</f>
        <v>270058242.07000005</v>
      </c>
      <c r="E37" s="12">
        <v>0</v>
      </c>
      <c r="F37" s="12">
        <v>107780835.28</v>
      </c>
      <c r="G37" s="12">
        <v>0</v>
      </c>
      <c r="H37" s="12">
        <v>0</v>
      </c>
      <c r="I37" s="12">
        <v>131004651.18000002</v>
      </c>
      <c r="J37" s="12">
        <v>0</v>
      </c>
      <c r="K37" s="12">
        <v>0</v>
      </c>
      <c r="L37" s="12">
        <v>0</v>
      </c>
      <c r="M37" s="12">
        <v>0</v>
      </c>
      <c r="N37" s="12">
        <v>31272755.609999999</v>
      </c>
      <c r="O37" s="12">
        <v>0</v>
      </c>
      <c r="P37" s="12">
        <v>0</v>
      </c>
    </row>
    <row r="38" spans="2:16" ht="10.5" x14ac:dyDescent="0.25">
      <c r="B38" s="13"/>
      <c r="C38" s="16" t="s">
        <v>50</v>
      </c>
      <c r="D38" s="12">
        <f t="shared" si="2"/>
        <v>116635054</v>
      </c>
      <c r="E38" s="12">
        <v>10090000</v>
      </c>
      <c r="F38" s="12">
        <v>39442554</v>
      </c>
      <c r="G38" s="12">
        <v>2800000</v>
      </c>
      <c r="H38" s="12">
        <v>2072500</v>
      </c>
      <c r="I38" s="12">
        <v>29870000</v>
      </c>
      <c r="J38" s="12">
        <v>0</v>
      </c>
      <c r="K38" s="12">
        <v>27460000</v>
      </c>
      <c r="L38" s="12">
        <v>4900000</v>
      </c>
      <c r="M38" s="12">
        <v>0</v>
      </c>
      <c r="N38" s="12">
        <v>0</v>
      </c>
      <c r="O38" s="12">
        <v>0</v>
      </c>
      <c r="P38" s="12">
        <v>0</v>
      </c>
    </row>
    <row r="39" spans="2:16" ht="10.5" x14ac:dyDescent="0.25">
      <c r="B39" s="13"/>
      <c r="C39" s="16" t="s">
        <v>51</v>
      </c>
      <c r="D39" s="12">
        <f t="shared" si="2"/>
        <v>314484165.82000011</v>
      </c>
      <c r="E39" s="12">
        <v>30150556.289999999</v>
      </c>
      <c r="F39" s="12">
        <v>72049872.760000005</v>
      </c>
      <c r="G39" s="12">
        <v>48876474.289999999</v>
      </c>
      <c r="H39" s="12">
        <v>34932789.089999996</v>
      </c>
      <c r="I39" s="12">
        <v>55829614.289999999</v>
      </c>
      <c r="J39" s="12">
        <v>16377238.289999999</v>
      </c>
      <c r="K39" s="12">
        <v>15172238.289999999</v>
      </c>
      <c r="L39" s="12">
        <v>7770604.29</v>
      </c>
      <c r="M39" s="12">
        <v>5173838.29</v>
      </c>
      <c r="N39" s="12">
        <v>4586213.29</v>
      </c>
      <c r="O39" s="12">
        <v>19561113.289999999</v>
      </c>
      <c r="P39" s="12">
        <v>4003613.3600000003</v>
      </c>
    </row>
    <row r="40" spans="2:16" ht="10.5" x14ac:dyDescent="0.25">
      <c r="B40" s="13"/>
      <c r="C40" s="16" t="s">
        <v>52</v>
      </c>
      <c r="D40" s="12">
        <f t="shared" si="2"/>
        <v>1798514.2699999996</v>
      </c>
      <c r="E40" s="12">
        <v>149876.19</v>
      </c>
      <c r="F40" s="12">
        <v>149876.19</v>
      </c>
      <c r="G40" s="12">
        <v>149876.19</v>
      </c>
      <c r="H40" s="12">
        <v>149876.19</v>
      </c>
      <c r="I40" s="12">
        <v>149876.19</v>
      </c>
      <c r="J40" s="12">
        <v>149876.19</v>
      </c>
      <c r="K40" s="12">
        <v>149876.19</v>
      </c>
      <c r="L40" s="12">
        <v>149876.19</v>
      </c>
      <c r="M40" s="12">
        <v>149876.19</v>
      </c>
      <c r="N40" s="12">
        <v>149876.19</v>
      </c>
      <c r="O40" s="12">
        <v>149876.19</v>
      </c>
      <c r="P40" s="12">
        <v>149876.18</v>
      </c>
    </row>
    <row r="41" spans="2:16" ht="10.5" x14ac:dyDescent="0.25">
      <c r="B41" s="13"/>
      <c r="C41" s="16" t="s">
        <v>53</v>
      </c>
      <c r="D41" s="12">
        <f t="shared" si="2"/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</row>
    <row r="42" spans="2:16" ht="10.5" x14ac:dyDescent="0.25">
      <c r="B42" s="13"/>
      <c r="C42" s="16" t="s">
        <v>85</v>
      </c>
      <c r="D42" s="12">
        <f t="shared" si="2"/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</row>
    <row r="43" spans="2:16" ht="10.5" x14ac:dyDescent="0.25">
      <c r="B43" s="13"/>
      <c r="C43" s="16" t="s">
        <v>86</v>
      </c>
      <c r="D43" s="12">
        <f t="shared" si="2"/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</row>
    <row r="44" spans="2:16" ht="10.5" x14ac:dyDescent="0.25">
      <c r="B44" s="13"/>
      <c r="C44" s="16" t="s">
        <v>54</v>
      </c>
      <c r="D44" s="12">
        <f t="shared" si="2"/>
        <v>200000</v>
      </c>
      <c r="E44" s="12">
        <v>100000</v>
      </c>
      <c r="F44" s="12">
        <v>0</v>
      </c>
      <c r="G44" s="12">
        <v>0</v>
      </c>
      <c r="H44" s="12">
        <v>100000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2:16" ht="10.5" x14ac:dyDescent="0.25">
      <c r="B45" s="13"/>
      <c r="C45" s="14" t="s">
        <v>7</v>
      </c>
      <c r="D45" s="15">
        <f>SUM(D46:D54)</f>
        <v>165711555.19</v>
      </c>
      <c r="E45" s="15">
        <f t="shared" ref="E45:P45" si="7">SUM(E46:E54)</f>
        <v>28252247.149999999</v>
      </c>
      <c r="F45" s="15">
        <f t="shared" si="7"/>
        <v>128089428.02999999</v>
      </c>
      <c r="G45" s="15">
        <f t="shared" si="7"/>
        <v>1740470</v>
      </c>
      <c r="H45" s="15">
        <f t="shared" si="7"/>
        <v>6963</v>
      </c>
      <c r="I45" s="15">
        <f t="shared" si="7"/>
        <v>3186382.81</v>
      </c>
      <c r="J45" s="15">
        <f t="shared" si="7"/>
        <v>67308</v>
      </c>
      <c r="K45" s="15">
        <f t="shared" si="7"/>
        <v>4069903</v>
      </c>
      <c r="L45" s="15">
        <f t="shared" si="7"/>
        <v>0</v>
      </c>
      <c r="M45" s="15">
        <f t="shared" si="7"/>
        <v>298853.2</v>
      </c>
      <c r="N45" s="15">
        <f t="shared" si="7"/>
        <v>0</v>
      </c>
      <c r="O45" s="15">
        <f t="shared" si="7"/>
        <v>0</v>
      </c>
      <c r="P45" s="15">
        <f t="shared" si="7"/>
        <v>0</v>
      </c>
    </row>
    <row r="46" spans="2:16" x14ac:dyDescent="0.2">
      <c r="B46" s="2"/>
      <c r="C46" s="16" t="s">
        <v>55</v>
      </c>
      <c r="D46" s="12">
        <f t="shared" si="2"/>
        <v>55358143.410000004</v>
      </c>
      <c r="E46" s="12">
        <v>6766418.2700000005</v>
      </c>
      <c r="F46" s="12">
        <v>42384291.640000001</v>
      </c>
      <c r="G46" s="12">
        <v>1069352</v>
      </c>
      <c r="H46" s="12">
        <v>1668</v>
      </c>
      <c r="I46" s="12">
        <v>1024876.5</v>
      </c>
      <c r="J46" s="12">
        <v>0</v>
      </c>
      <c r="K46" s="12">
        <v>4069903</v>
      </c>
      <c r="L46" s="12">
        <v>0</v>
      </c>
      <c r="M46" s="12">
        <v>41634</v>
      </c>
      <c r="N46" s="12">
        <v>0</v>
      </c>
      <c r="O46" s="12">
        <v>0</v>
      </c>
      <c r="P46" s="12">
        <v>0</v>
      </c>
    </row>
    <row r="47" spans="2:16" ht="10.5" x14ac:dyDescent="0.25">
      <c r="B47" s="13"/>
      <c r="C47" s="16" t="s">
        <v>56</v>
      </c>
      <c r="D47" s="12">
        <f t="shared" si="2"/>
        <v>3973576.2800000003</v>
      </c>
      <c r="E47" s="12">
        <v>2265120</v>
      </c>
      <c r="F47" s="12">
        <v>1708456.28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</row>
    <row r="48" spans="2:16" ht="10.5" x14ac:dyDescent="0.25">
      <c r="B48" s="13"/>
      <c r="C48" s="16" t="s">
        <v>57</v>
      </c>
      <c r="D48" s="12">
        <f t="shared" si="2"/>
        <v>10149016.68</v>
      </c>
      <c r="E48" s="12">
        <v>2753509</v>
      </c>
      <c r="F48" s="12">
        <v>7241037.6799999997</v>
      </c>
      <c r="G48" s="12">
        <v>0</v>
      </c>
      <c r="H48" s="12">
        <v>0</v>
      </c>
      <c r="I48" s="12">
        <v>154470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</row>
    <row r="49" spans="2:16" ht="10.5" x14ac:dyDescent="0.25">
      <c r="B49" s="13"/>
      <c r="C49" s="16" t="s">
        <v>58</v>
      </c>
      <c r="D49" s="12">
        <f t="shared" si="2"/>
        <v>53845498.880000003</v>
      </c>
      <c r="E49" s="12">
        <v>5501629.8799999999</v>
      </c>
      <c r="F49" s="12">
        <v>46191869</v>
      </c>
      <c r="G49" s="12">
        <v>608000</v>
      </c>
      <c r="H49" s="12">
        <v>0</v>
      </c>
      <c r="I49" s="12">
        <v>1544000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</row>
    <row r="50" spans="2:16" ht="10.5" x14ac:dyDescent="0.25">
      <c r="B50" s="13"/>
      <c r="C50" s="16" t="s">
        <v>59</v>
      </c>
      <c r="D50" s="12">
        <f t="shared" si="2"/>
        <v>526930</v>
      </c>
      <c r="E50" s="12">
        <v>0</v>
      </c>
      <c r="F50" s="12">
        <v>526930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</row>
    <row r="51" spans="2:16" ht="10.5" x14ac:dyDescent="0.25">
      <c r="B51" s="13"/>
      <c r="C51" s="16" t="s">
        <v>60</v>
      </c>
      <c r="D51" s="12">
        <f t="shared" si="2"/>
        <v>19101567.740000002</v>
      </c>
      <c r="E51" s="12">
        <v>7343636</v>
      </c>
      <c r="F51" s="12">
        <v>11455687.630000001</v>
      </c>
      <c r="G51" s="12">
        <v>63118</v>
      </c>
      <c r="H51" s="12">
        <v>5295</v>
      </c>
      <c r="I51" s="12">
        <v>219824.11</v>
      </c>
      <c r="J51" s="12">
        <v>0</v>
      </c>
      <c r="K51" s="12">
        <v>0</v>
      </c>
      <c r="L51" s="12">
        <v>0</v>
      </c>
      <c r="M51" s="12">
        <v>14007</v>
      </c>
      <c r="N51" s="12">
        <v>0</v>
      </c>
      <c r="O51" s="12">
        <v>0</v>
      </c>
      <c r="P51" s="12">
        <v>0</v>
      </c>
    </row>
    <row r="52" spans="2:16" ht="10.5" x14ac:dyDescent="0.25">
      <c r="B52" s="13"/>
      <c r="C52" s="16" t="s">
        <v>61</v>
      </c>
      <c r="D52" s="12">
        <f t="shared" si="2"/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</row>
    <row r="53" spans="2:16" ht="10.5" x14ac:dyDescent="0.25">
      <c r="B53" s="13"/>
      <c r="C53" s="16" t="s">
        <v>62</v>
      </c>
      <c r="D53" s="12">
        <f t="shared" si="2"/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</row>
    <row r="54" spans="2:16" ht="10.5" x14ac:dyDescent="0.25">
      <c r="B54" s="13"/>
      <c r="C54" s="16" t="s">
        <v>63</v>
      </c>
      <c r="D54" s="12">
        <f t="shared" si="2"/>
        <v>22756822.199999996</v>
      </c>
      <c r="E54" s="12">
        <v>3621934</v>
      </c>
      <c r="F54" s="12">
        <v>18581155.799999997</v>
      </c>
      <c r="G54" s="12">
        <v>0</v>
      </c>
      <c r="H54" s="12">
        <v>0</v>
      </c>
      <c r="I54" s="12">
        <v>243212.2</v>
      </c>
      <c r="J54" s="12">
        <v>67308</v>
      </c>
      <c r="K54" s="12">
        <v>0</v>
      </c>
      <c r="L54" s="12">
        <v>0</v>
      </c>
      <c r="M54" s="12">
        <v>243212.2</v>
      </c>
      <c r="N54" s="12">
        <v>0</v>
      </c>
      <c r="O54" s="12">
        <v>0</v>
      </c>
      <c r="P54" s="12">
        <v>0</v>
      </c>
    </row>
    <row r="55" spans="2:16" ht="10.5" x14ac:dyDescent="0.25">
      <c r="B55" s="13"/>
      <c r="C55" s="14" t="s">
        <v>8</v>
      </c>
      <c r="D55" s="15">
        <f>SUM(D56:D58)</f>
        <v>591160249.74000001</v>
      </c>
      <c r="E55" s="15">
        <f t="shared" ref="E55:P55" si="8">SUM(E56:E58)</f>
        <v>0</v>
      </c>
      <c r="F55" s="15">
        <f t="shared" si="8"/>
        <v>73010298.540000007</v>
      </c>
      <c r="G55" s="15">
        <f t="shared" si="8"/>
        <v>107391262.27</v>
      </c>
      <c r="H55" s="15">
        <f t="shared" si="8"/>
        <v>215420656.5</v>
      </c>
      <c r="I55" s="15">
        <f t="shared" si="8"/>
        <v>56967886.469999999</v>
      </c>
      <c r="J55" s="15">
        <f t="shared" si="8"/>
        <v>96370000</v>
      </c>
      <c r="K55" s="15">
        <f t="shared" si="8"/>
        <v>6630995.5099999998</v>
      </c>
      <c r="L55" s="15">
        <f t="shared" si="8"/>
        <v>5000000</v>
      </c>
      <c r="M55" s="15">
        <f t="shared" si="8"/>
        <v>0</v>
      </c>
      <c r="N55" s="15">
        <f t="shared" si="8"/>
        <v>30369150.450000003</v>
      </c>
      <c r="O55" s="15">
        <f t="shared" si="8"/>
        <v>0</v>
      </c>
      <c r="P55" s="15">
        <f t="shared" si="8"/>
        <v>0</v>
      </c>
    </row>
    <row r="56" spans="2:16" x14ac:dyDescent="0.2">
      <c r="B56" s="2"/>
      <c r="C56" s="16" t="s">
        <v>64</v>
      </c>
      <c r="D56" s="12">
        <f t="shared" si="2"/>
        <v>416069785.26999998</v>
      </c>
      <c r="E56" s="12">
        <v>0</v>
      </c>
      <c r="F56" s="12">
        <v>43598156.420000002</v>
      </c>
      <c r="G56" s="12">
        <v>90013267.069999993</v>
      </c>
      <c r="H56" s="12">
        <v>156458215.81999999</v>
      </c>
      <c r="I56" s="12">
        <v>0</v>
      </c>
      <c r="J56" s="12">
        <v>84000000</v>
      </c>
      <c r="K56" s="12">
        <v>6630995.5099999998</v>
      </c>
      <c r="L56" s="12">
        <v>5000000</v>
      </c>
      <c r="M56" s="12">
        <v>0</v>
      </c>
      <c r="N56" s="12">
        <v>30369150.450000003</v>
      </c>
      <c r="O56" s="12">
        <v>0</v>
      </c>
      <c r="P56" s="12">
        <v>0</v>
      </c>
    </row>
    <row r="57" spans="2:16" ht="10.5" x14ac:dyDescent="0.25">
      <c r="B57" s="13"/>
      <c r="C57" s="16" t="s">
        <v>65</v>
      </c>
      <c r="D57" s="12">
        <f t="shared" si="2"/>
        <v>175090464.47</v>
      </c>
      <c r="E57" s="12">
        <v>0</v>
      </c>
      <c r="F57" s="12">
        <v>29412142.120000001</v>
      </c>
      <c r="G57" s="12">
        <v>17377995.199999999</v>
      </c>
      <c r="H57" s="12">
        <v>58962440.68</v>
      </c>
      <c r="I57" s="12">
        <v>56967886.469999999</v>
      </c>
      <c r="J57" s="12">
        <v>12370000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</row>
    <row r="58" spans="2:16" ht="10.5" x14ac:dyDescent="0.25">
      <c r="B58" s="13"/>
      <c r="C58" s="16" t="s">
        <v>66</v>
      </c>
      <c r="D58" s="12">
        <f t="shared" si="2"/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</row>
    <row r="59" spans="2:16" ht="10.5" x14ac:dyDescent="0.25">
      <c r="B59" s="13"/>
      <c r="C59" s="14" t="s">
        <v>9</v>
      </c>
      <c r="D59" s="15">
        <f>SUM(D60:D66)</f>
        <v>359436345.59000003</v>
      </c>
      <c r="E59" s="15">
        <f t="shared" ref="E59:P59" si="9">SUM(E60:E66)</f>
        <v>0</v>
      </c>
      <c r="F59" s="15">
        <f t="shared" si="9"/>
        <v>230000000</v>
      </c>
      <c r="G59" s="15">
        <f t="shared" si="9"/>
        <v>0</v>
      </c>
      <c r="H59" s="15">
        <f t="shared" si="9"/>
        <v>0</v>
      </c>
      <c r="I59" s="15">
        <f t="shared" si="9"/>
        <v>0</v>
      </c>
      <c r="J59" s="15">
        <f t="shared" si="9"/>
        <v>0</v>
      </c>
      <c r="K59" s="15">
        <f t="shared" si="9"/>
        <v>111091658.62</v>
      </c>
      <c r="L59" s="15">
        <f t="shared" si="9"/>
        <v>0</v>
      </c>
      <c r="M59" s="15">
        <f t="shared" si="9"/>
        <v>0</v>
      </c>
      <c r="N59" s="15">
        <f t="shared" si="9"/>
        <v>18344686.969999999</v>
      </c>
      <c r="O59" s="15">
        <f t="shared" si="9"/>
        <v>0</v>
      </c>
      <c r="P59" s="15">
        <f t="shared" si="9"/>
        <v>0</v>
      </c>
    </row>
    <row r="60" spans="2:16" x14ac:dyDescent="0.2">
      <c r="B60" s="2"/>
      <c r="C60" s="16" t="s">
        <v>67</v>
      </c>
      <c r="D60" s="12">
        <f t="shared" si="2"/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</row>
    <row r="61" spans="2:16" ht="10.5" x14ac:dyDescent="0.25">
      <c r="B61" s="13"/>
      <c r="C61" s="16" t="s">
        <v>68</v>
      </c>
      <c r="D61" s="12">
        <f t="shared" si="2"/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</row>
    <row r="62" spans="2:16" ht="10.5" x14ac:dyDescent="0.25">
      <c r="B62" s="13"/>
      <c r="C62" s="16" t="s">
        <v>69</v>
      </c>
      <c r="D62" s="12">
        <f t="shared" si="2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</row>
    <row r="63" spans="2:16" ht="10.5" x14ac:dyDescent="0.25">
      <c r="B63" s="13"/>
      <c r="C63" s="16" t="s">
        <v>70</v>
      </c>
      <c r="D63" s="12">
        <f t="shared" si="2"/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</row>
    <row r="64" spans="2:16" ht="10.5" x14ac:dyDescent="0.25">
      <c r="B64" s="13"/>
      <c r="C64" s="16" t="s">
        <v>71</v>
      </c>
      <c r="D64" s="12">
        <f t="shared" si="2"/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</row>
    <row r="65" spans="2:16" ht="10.5" x14ac:dyDescent="0.25">
      <c r="B65" s="13"/>
      <c r="C65" s="16" t="s">
        <v>72</v>
      </c>
      <c r="D65" s="12">
        <f t="shared" si="2"/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</row>
    <row r="66" spans="2:16" x14ac:dyDescent="0.2">
      <c r="B66" s="2"/>
      <c r="C66" s="16" t="s">
        <v>73</v>
      </c>
      <c r="D66" s="12">
        <f t="shared" si="2"/>
        <v>359436345.59000003</v>
      </c>
      <c r="E66" s="12">
        <v>0</v>
      </c>
      <c r="F66" s="12">
        <v>230000000</v>
      </c>
      <c r="G66" s="12">
        <v>0</v>
      </c>
      <c r="H66" s="12">
        <v>0</v>
      </c>
      <c r="I66" s="12">
        <v>0</v>
      </c>
      <c r="J66" s="12">
        <v>0</v>
      </c>
      <c r="K66" s="12">
        <v>111091658.62</v>
      </c>
      <c r="L66" s="12">
        <v>0</v>
      </c>
      <c r="M66" s="12">
        <v>0</v>
      </c>
      <c r="N66" s="12">
        <v>18344686.969999999</v>
      </c>
      <c r="O66" s="12">
        <v>0</v>
      </c>
      <c r="P66" s="12">
        <v>0</v>
      </c>
    </row>
    <row r="67" spans="2:16" ht="10.5" x14ac:dyDescent="0.25">
      <c r="B67" s="2"/>
      <c r="C67" s="17" t="s">
        <v>10</v>
      </c>
      <c r="D67" s="15">
        <f>SUM(D68:D70)</f>
        <v>0</v>
      </c>
      <c r="E67" s="15">
        <f t="shared" ref="E67:P67" si="10">SUM(E68:E70)</f>
        <v>0</v>
      </c>
      <c r="F67" s="15">
        <f t="shared" si="10"/>
        <v>0</v>
      </c>
      <c r="G67" s="15">
        <f t="shared" si="10"/>
        <v>0</v>
      </c>
      <c r="H67" s="15">
        <f t="shared" si="10"/>
        <v>0</v>
      </c>
      <c r="I67" s="15">
        <f t="shared" si="10"/>
        <v>0</v>
      </c>
      <c r="J67" s="15">
        <f t="shared" si="10"/>
        <v>0</v>
      </c>
      <c r="K67" s="15">
        <f t="shared" si="10"/>
        <v>0</v>
      </c>
      <c r="L67" s="15">
        <f t="shared" si="10"/>
        <v>0</v>
      </c>
      <c r="M67" s="15">
        <f t="shared" si="10"/>
        <v>0</v>
      </c>
      <c r="N67" s="15">
        <f t="shared" si="10"/>
        <v>0</v>
      </c>
      <c r="O67" s="15">
        <f t="shared" si="10"/>
        <v>0</v>
      </c>
      <c r="P67" s="15">
        <f t="shared" si="10"/>
        <v>0</v>
      </c>
    </row>
    <row r="68" spans="2:16" x14ac:dyDescent="0.2">
      <c r="B68" s="2"/>
      <c r="C68" s="16" t="s">
        <v>74</v>
      </c>
      <c r="D68" s="12">
        <f t="shared" si="2"/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</row>
    <row r="69" spans="2:16" x14ac:dyDescent="0.2">
      <c r="B69" s="2"/>
      <c r="C69" s="16" t="s">
        <v>75</v>
      </c>
      <c r="D69" s="12">
        <f t="shared" si="2"/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</row>
    <row r="70" spans="2:16" x14ac:dyDescent="0.2">
      <c r="B70" s="2"/>
      <c r="C70" s="16" t="s">
        <v>76</v>
      </c>
      <c r="D70" s="12">
        <f t="shared" si="2"/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</row>
    <row r="71" spans="2:16" ht="10.5" x14ac:dyDescent="0.25">
      <c r="B71" s="2"/>
      <c r="C71" s="14" t="s">
        <v>11</v>
      </c>
      <c r="D71" s="15">
        <f>SUM(D72:D78)</f>
        <v>241011562.07999998</v>
      </c>
      <c r="E71" s="15">
        <f t="shared" ref="E71:P71" si="11">SUM(E72:E78)</f>
        <v>19691853.310000002</v>
      </c>
      <c r="F71" s="15">
        <f t="shared" si="11"/>
        <v>19729756.699999999</v>
      </c>
      <c r="G71" s="15">
        <f t="shared" si="11"/>
        <v>19767912.25</v>
      </c>
      <c r="H71" s="15">
        <f t="shared" si="11"/>
        <v>19806341.699999999</v>
      </c>
      <c r="I71" s="15">
        <f t="shared" si="11"/>
        <v>19845026.82</v>
      </c>
      <c r="J71" s="15">
        <f t="shared" si="11"/>
        <v>21883969.359999999</v>
      </c>
      <c r="K71" s="15">
        <f t="shared" si="11"/>
        <v>20073181.109999999</v>
      </c>
      <c r="L71" s="15">
        <f t="shared" si="11"/>
        <v>19962663.870000001</v>
      </c>
      <c r="M71" s="15">
        <f t="shared" si="11"/>
        <v>20002409.439999998</v>
      </c>
      <c r="N71" s="15">
        <f t="shared" si="11"/>
        <v>20042429.640000001</v>
      </c>
      <c r="O71" s="15">
        <f t="shared" si="11"/>
        <v>20082726.310000002</v>
      </c>
      <c r="P71" s="15">
        <f t="shared" si="11"/>
        <v>20123291.27</v>
      </c>
    </row>
    <row r="72" spans="2:16" x14ac:dyDescent="0.2">
      <c r="B72" s="2"/>
      <c r="C72" s="16" t="s">
        <v>77</v>
      </c>
      <c r="D72" s="12">
        <f t="shared" si="2"/>
        <v>149006030.88</v>
      </c>
      <c r="E72" s="12">
        <v>12203892.4</v>
      </c>
      <c r="F72" s="12">
        <v>12241795.789999999</v>
      </c>
      <c r="G72" s="12">
        <v>12279951.34</v>
      </c>
      <c r="H72" s="12">
        <v>12318380.789999999</v>
      </c>
      <c r="I72" s="12">
        <v>12357065.91</v>
      </c>
      <c r="J72" s="12">
        <v>12396008.449999999</v>
      </c>
      <c r="K72" s="12">
        <v>12435220.199999999</v>
      </c>
      <c r="L72" s="12">
        <v>12474702.960000001</v>
      </c>
      <c r="M72" s="12">
        <v>12514448.529999999</v>
      </c>
      <c r="N72" s="12">
        <v>12554468.73</v>
      </c>
      <c r="O72" s="12">
        <v>12594765.4</v>
      </c>
      <c r="P72" s="12">
        <v>12635330.380000001</v>
      </c>
    </row>
    <row r="73" spans="2:16" ht="10.5" x14ac:dyDescent="0.25">
      <c r="B73" s="13"/>
      <c r="C73" s="16" t="s">
        <v>78</v>
      </c>
      <c r="D73" s="12">
        <f t="shared" si="2"/>
        <v>89855530.899999976</v>
      </c>
      <c r="E73" s="12">
        <v>7487960.9100000001</v>
      </c>
      <c r="F73" s="12">
        <v>7487960.9100000001</v>
      </c>
      <c r="G73" s="12">
        <v>7487960.9100000001</v>
      </c>
      <c r="H73" s="12">
        <v>7487960.9100000001</v>
      </c>
      <c r="I73" s="12">
        <v>7487960.9100000001</v>
      </c>
      <c r="J73" s="12">
        <v>7487960.9100000001</v>
      </c>
      <c r="K73" s="12">
        <v>7487960.9100000001</v>
      </c>
      <c r="L73" s="12">
        <v>7487960.9100000001</v>
      </c>
      <c r="M73" s="12">
        <v>7487960.9100000001</v>
      </c>
      <c r="N73" s="12">
        <v>7487960.9100000001</v>
      </c>
      <c r="O73" s="12">
        <v>7487960.9100000001</v>
      </c>
      <c r="P73" s="12">
        <v>7487960.8899999997</v>
      </c>
    </row>
    <row r="74" spans="2:16" ht="10.5" x14ac:dyDescent="0.25">
      <c r="B74" s="13"/>
      <c r="C74" s="16" t="s">
        <v>79</v>
      </c>
      <c r="D74" s="12">
        <f t="shared" si="2"/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</row>
    <row r="75" spans="2:16" ht="10.5" x14ac:dyDescent="0.25">
      <c r="B75" s="13"/>
      <c r="C75" s="16" t="s">
        <v>80</v>
      </c>
      <c r="D75" s="12">
        <f t="shared" si="2"/>
        <v>150000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150000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</row>
    <row r="76" spans="2:16" ht="10.5" x14ac:dyDescent="0.25">
      <c r="B76" s="13"/>
      <c r="C76" s="16" t="s">
        <v>81</v>
      </c>
      <c r="D76" s="12">
        <f>SUM(E76:P76)+0.3</f>
        <v>2000000.3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2000000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</row>
    <row r="77" spans="2:16" ht="10.5" x14ac:dyDescent="0.25">
      <c r="B77" s="13"/>
      <c r="C77" s="16" t="s">
        <v>82</v>
      </c>
      <c r="D77" s="12">
        <f t="shared" si="2"/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</row>
    <row r="78" spans="2:16" ht="10.5" x14ac:dyDescent="0.25">
      <c r="B78" s="13"/>
      <c r="C78" s="18" t="s">
        <v>83</v>
      </c>
      <c r="D78" s="19">
        <f t="shared" si="2"/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x14ac:dyDescent="0.2">
      <c r="B79" s="2"/>
      <c r="C79" s="2"/>
    </row>
  </sheetData>
  <mergeCells count="2">
    <mergeCell ref="C2:P2"/>
    <mergeCell ref="C4: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Jesus Martin Lugo Salazar</dc:creator>
  <cp:lastModifiedBy>Monica Ornelas Lozano</cp:lastModifiedBy>
  <dcterms:created xsi:type="dcterms:W3CDTF">2014-03-14T20:31:49Z</dcterms:created>
  <dcterms:modified xsi:type="dcterms:W3CDTF">2026-02-11T21:02:02Z</dcterms:modified>
</cp:coreProperties>
</file>